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Лист1!$A$1:$R$17</definedName>
  </definedNames>
  <calcPr calcId="145621"/>
</workbook>
</file>

<file path=xl/calcChain.xml><?xml version="1.0" encoding="utf-8"?>
<calcChain xmlns="http://schemas.openxmlformats.org/spreadsheetml/2006/main">
  <c r="K7" i="1" l="1"/>
  <c r="Q6" i="1"/>
  <c r="R6" i="1"/>
  <c r="Q9" i="1"/>
  <c r="P6" i="1"/>
  <c r="M6" i="1"/>
  <c r="H10" i="1"/>
  <c r="I10" i="1"/>
  <c r="G10" i="1"/>
  <c r="O8" i="1"/>
  <c r="M8" i="1" s="1"/>
  <c r="O9" i="1"/>
  <c r="M9" i="1" s="1"/>
  <c r="P9" i="1" s="1"/>
  <c r="N8" i="1"/>
  <c r="Q8" i="1" s="1"/>
  <c r="N9" i="1"/>
  <c r="N7" i="1"/>
  <c r="O7" i="1" s="1"/>
  <c r="G8" i="1"/>
  <c r="G6" i="1"/>
  <c r="G7" i="1"/>
  <c r="I7" i="1"/>
  <c r="R9" i="1" l="1"/>
  <c r="R8" i="1"/>
  <c r="P8" i="1"/>
  <c r="M7" i="1"/>
  <c r="O10" i="1"/>
  <c r="R7" i="1"/>
  <c r="R10" i="1" s="1"/>
  <c r="N10" i="1"/>
  <c r="Q7" i="1"/>
  <c r="Q10" i="1" s="1"/>
  <c r="P7" i="1" l="1"/>
  <c r="P10" i="1" s="1"/>
  <c r="M10" i="1"/>
</calcChain>
</file>

<file path=xl/sharedStrings.xml><?xml version="1.0" encoding="utf-8"?>
<sst xmlns="http://schemas.openxmlformats.org/spreadsheetml/2006/main" count="39" uniqueCount="26">
  <si>
    <t>Всего:</t>
  </si>
  <si>
    <t>Наименование выплаты</t>
  </si>
  <si>
    <t>ЦСР</t>
  </si>
  <si>
    <t>Ежегодная денежная выплата участникам и инвалидам Великой Отечественной войны</t>
  </si>
  <si>
    <t>19.1.02.7С090</t>
  </si>
  <si>
    <t xml:space="preserve">Контингент </t>
  </si>
  <si>
    <t>19.1.02.7С150</t>
  </si>
  <si>
    <t>размер выплаты</t>
  </si>
  <si>
    <t xml:space="preserve">Единовременная денежная выплата ко Дню Победы вдовам (вдовцам) погибших (умерших) участников Великой Отечественной войны, не вступившим в повторный брак </t>
  </si>
  <si>
    <t>19.1.02.7С160</t>
  </si>
  <si>
    <t xml:space="preserve">Единовременная денежная выплата ко Дню Победы лицам, награждённым знаком "Жителю блокадного Ленинграда", либо проработавшим в тылу в период с 22 июня 1941 года по 9 мая 1945 года не менее шести месяцев, исключая период работы на временно оккупированных территориях СССР, либо награждённым орденом или медалью СССР за самоотверженный труд в период Великой Отечественной войны и проживающим на территории Ненецкого автономного округа </t>
  </si>
  <si>
    <t xml:space="preserve">Предусмотрено бюджетных ассигнования на 2020 в соответствии с законом НАО от 20.12.2019 № 147-ОЗ "Об окружном бюджете на 2020 год и на плановый период 2021 и 2022 годов" </t>
  </si>
  <si>
    <t>ВСЕГО, в т.ч.</t>
  </si>
  <si>
    <t>выплата</t>
  </si>
  <si>
    <t>услуги</t>
  </si>
  <si>
    <t>Потребность в бюджетных ассигнования на 2020 год, в соответствии с предлагаемыми изменениями</t>
  </si>
  <si>
    <t>в тыс. рублей</t>
  </si>
  <si>
    <t>НОВАЯ ВЫПЛАТА: Единовременная денежная выплата лицам, родившимся в 1932-1945 годах к юбилейным датам</t>
  </si>
  <si>
    <t>НПА</t>
  </si>
  <si>
    <t>Закон Ненецкого автономного округа от 27.02.2009 № 13-оз «О дополнительных мерах социальной поддержки отдельных категорий граждан и порядке наделения органов местного самоуправления отдельными государственными полномочиями Ненецкого автономного округа по предоставлению дополнительных мер социальной поддержки»</t>
  </si>
  <si>
    <t>закон Ненецкого автономного округа от 27 ноября 2008 года № 87-ОЗ "О дополнительных мерах социальной поддержки участников и инвалидов Великой Отечественной войны"</t>
  </si>
  <si>
    <t>Дополнительная потребность в БА в 2020 году</t>
  </si>
  <si>
    <t>Исполнитель</t>
  </si>
  <si>
    <t>В.Д. Венедиктова</t>
  </si>
  <si>
    <t>добавлено 10 человек к категории дети войны (изменены даты по категории - расширены), контингент от Каневой С.Ю.</t>
  </si>
  <si>
    <t>Финансово-экономическое обоснование к проекту закона Ненецкого автономного округа «О внесении изменений в закон Ненецкого автономного округа «О дополнительных мерах социальной поддержки отдельных категорий граждан и порядке наделения органов местного самоуправления отдельными государственными полномочиями Ненецкого автономного округа по предоставлению дополнительных мер социальной поддержки»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</si>
</sst>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8"/>
  <sheetViews>
    <sheetView tabSelected="1" view="pageBreakPreview" zoomScale="60" zoomScaleNormal="70" workbookViewId="0">
      <selection activeCell="J6" sqref="J6"/>
    </sheetView>
  </sheetViews>
  <sheetFormatPr defaultRowHeight="15" x14ac:dyDescent="0.25"/>
  <cols>
    <col min="2" max="2" width="55.5703125" customWidth="1"/>
    <col min="3" max="3" width="13.5703125" hidden="1" customWidth="1"/>
    <col min="4" max="4" width="37.7109375" customWidth="1"/>
    <col min="5" max="5" width="15.140625" customWidth="1"/>
    <col min="6" max="6" width="12.140625" customWidth="1"/>
    <col min="7" max="7" width="17.7109375" customWidth="1"/>
    <col min="8" max="8" width="9.85546875" bestFit="1" customWidth="1"/>
    <col min="9" max="9" width="9.28515625" bestFit="1" customWidth="1"/>
    <col min="10" max="10" width="51.85546875" customWidth="1"/>
    <col min="11" max="11" width="14.7109375" customWidth="1"/>
    <col min="12" max="12" width="14" customWidth="1"/>
    <col min="13" max="13" width="15.85546875" customWidth="1"/>
    <col min="14" max="14" width="12.42578125" customWidth="1"/>
    <col min="15" max="15" width="11.85546875" customWidth="1"/>
    <col min="16" max="16" width="16.42578125" customWidth="1"/>
    <col min="17" max="18" width="12.140625" customWidth="1"/>
  </cols>
  <sheetData>
    <row r="2" spans="2:18" ht="89.25" customHeight="1" x14ac:dyDescent="0.3">
      <c r="B2" s="1"/>
      <c r="C2" s="26" t="s">
        <v>25</v>
      </c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</row>
    <row r="3" spans="2:18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8" t="s">
        <v>16</v>
      </c>
    </row>
    <row r="4" spans="2:18" ht="47.25" customHeight="1" x14ac:dyDescent="0.25">
      <c r="B4" s="22" t="s">
        <v>11</v>
      </c>
      <c r="C4" s="22"/>
      <c r="D4" s="22"/>
      <c r="E4" s="22"/>
      <c r="F4" s="22"/>
      <c r="G4" s="22"/>
      <c r="H4" s="22"/>
      <c r="I4" s="22"/>
      <c r="J4" s="23" t="s">
        <v>15</v>
      </c>
      <c r="K4" s="23"/>
      <c r="L4" s="23"/>
      <c r="M4" s="23"/>
      <c r="N4" s="23"/>
      <c r="O4" s="23"/>
      <c r="P4" s="17" t="s">
        <v>21</v>
      </c>
      <c r="Q4" s="17"/>
      <c r="R4" s="17"/>
    </row>
    <row r="5" spans="2:18" ht="40.5" customHeight="1" x14ac:dyDescent="0.25">
      <c r="B5" s="3" t="s">
        <v>1</v>
      </c>
      <c r="C5" s="3" t="s">
        <v>2</v>
      </c>
      <c r="D5" s="3" t="s">
        <v>18</v>
      </c>
      <c r="E5" s="3" t="s">
        <v>5</v>
      </c>
      <c r="F5" s="4" t="s">
        <v>7</v>
      </c>
      <c r="G5" s="3" t="s">
        <v>12</v>
      </c>
      <c r="H5" s="3" t="s">
        <v>13</v>
      </c>
      <c r="I5" s="3" t="s">
        <v>14</v>
      </c>
      <c r="J5" s="3" t="s">
        <v>1</v>
      </c>
      <c r="K5" s="3" t="s">
        <v>5</v>
      </c>
      <c r="L5" s="4" t="s">
        <v>7</v>
      </c>
      <c r="M5" s="3" t="s">
        <v>12</v>
      </c>
      <c r="N5" s="3" t="s">
        <v>13</v>
      </c>
      <c r="O5" s="3" t="s">
        <v>14</v>
      </c>
      <c r="P5" s="3" t="s">
        <v>12</v>
      </c>
      <c r="Q5" s="3" t="s">
        <v>13</v>
      </c>
      <c r="R5" s="3" t="s">
        <v>14</v>
      </c>
    </row>
    <row r="6" spans="2:18" ht="94.5" x14ac:dyDescent="0.25">
      <c r="B6" s="13" t="s">
        <v>3</v>
      </c>
      <c r="C6" s="6" t="s">
        <v>4</v>
      </c>
      <c r="D6" s="14" t="s">
        <v>20</v>
      </c>
      <c r="E6" s="11">
        <v>4</v>
      </c>
      <c r="F6" s="12">
        <v>150</v>
      </c>
      <c r="G6" s="9">
        <f>H6+I6</f>
        <v>618</v>
      </c>
      <c r="H6" s="9">
        <v>600</v>
      </c>
      <c r="I6" s="9">
        <v>18</v>
      </c>
      <c r="J6" s="14" t="s">
        <v>3</v>
      </c>
      <c r="K6" s="11">
        <v>4</v>
      </c>
      <c r="L6" s="12">
        <v>150</v>
      </c>
      <c r="M6" s="9">
        <f>N6+O6</f>
        <v>618</v>
      </c>
      <c r="N6" s="9">
        <v>600</v>
      </c>
      <c r="O6" s="9">
        <v>18</v>
      </c>
      <c r="P6" s="9">
        <f>M6-G6</f>
        <v>0</v>
      </c>
      <c r="Q6" s="9">
        <f t="shared" ref="Q6:R9" si="0">N6-H6</f>
        <v>0</v>
      </c>
      <c r="R6" s="9">
        <f t="shared" si="0"/>
        <v>0</v>
      </c>
    </row>
    <row r="7" spans="2:18" ht="174" customHeight="1" x14ac:dyDescent="0.25">
      <c r="B7" s="13" t="s">
        <v>10</v>
      </c>
      <c r="C7" s="6" t="s">
        <v>6</v>
      </c>
      <c r="D7" s="24" t="s">
        <v>19</v>
      </c>
      <c r="E7" s="11">
        <v>160</v>
      </c>
      <c r="F7" s="12">
        <v>10.542999999999999</v>
      </c>
      <c r="G7" s="9">
        <f>H7+I7</f>
        <v>1729.1000000000001</v>
      </c>
      <c r="H7" s="9">
        <v>1686.9</v>
      </c>
      <c r="I7" s="9">
        <f>36.7+5.5</f>
        <v>42.2</v>
      </c>
      <c r="J7" s="14" t="s">
        <v>10</v>
      </c>
      <c r="K7" s="11">
        <f>155-17</f>
        <v>138</v>
      </c>
      <c r="L7" s="9">
        <v>75</v>
      </c>
      <c r="M7" s="9">
        <f>N7+O7</f>
        <v>10608.8</v>
      </c>
      <c r="N7" s="9">
        <f>L7*K7</f>
        <v>10350</v>
      </c>
      <c r="O7" s="9">
        <f>ROUND(N7*2.5%,1)</f>
        <v>258.8</v>
      </c>
      <c r="P7" s="9">
        <f t="shared" ref="P7:P9" si="1">M7-G7</f>
        <v>8879.6999999999989</v>
      </c>
      <c r="Q7" s="9">
        <f t="shared" si="0"/>
        <v>8663.1</v>
      </c>
      <c r="R7" s="9">
        <f t="shared" si="0"/>
        <v>216.60000000000002</v>
      </c>
    </row>
    <row r="8" spans="2:18" ht="77.25" customHeight="1" x14ac:dyDescent="0.25">
      <c r="B8" s="13" t="s">
        <v>8</v>
      </c>
      <c r="C8" s="6" t="s">
        <v>9</v>
      </c>
      <c r="D8" s="25"/>
      <c r="E8" s="11">
        <v>6</v>
      </c>
      <c r="F8" s="12">
        <v>10.542999999999999</v>
      </c>
      <c r="G8" s="9">
        <f t="shared" ref="G8" si="2">H8+I8</f>
        <v>65.099999999999994</v>
      </c>
      <c r="H8" s="9">
        <v>63.3</v>
      </c>
      <c r="I8" s="9">
        <v>1.8</v>
      </c>
      <c r="J8" s="14" t="s">
        <v>8</v>
      </c>
      <c r="K8" s="11">
        <v>6</v>
      </c>
      <c r="L8" s="9">
        <v>75</v>
      </c>
      <c r="M8" s="9">
        <f t="shared" ref="M8:M9" si="3">N8+O8</f>
        <v>461.3</v>
      </c>
      <c r="N8" s="9">
        <f t="shared" ref="N8:N9" si="4">L8*K8</f>
        <v>450</v>
      </c>
      <c r="O8" s="9">
        <f t="shared" ref="O8:O9" si="5">ROUND(N8*2.5%,1)</f>
        <v>11.3</v>
      </c>
      <c r="P8" s="9">
        <f t="shared" si="1"/>
        <v>396.20000000000005</v>
      </c>
      <c r="Q8" s="9">
        <f t="shared" si="0"/>
        <v>386.7</v>
      </c>
      <c r="R8" s="9">
        <f t="shared" si="0"/>
        <v>9.5</v>
      </c>
    </row>
    <row r="9" spans="2:18" ht="47.25" x14ac:dyDescent="0.25">
      <c r="B9" s="5"/>
      <c r="C9" s="6"/>
      <c r="D9" s="6"/>
      <c r="E9" s="11"/>
      <c r="F9" s="12"/>
      <c r="G9" s="9"/>
      <c r="H9" s="9"/>
      <c r="I9" s="9"/>
      <c r="J9" s="14" t="s">
        <v>17</v>
      </c>
      <c r="K9" s="11">
        <v>1298</v>
      </c>
      <c r="L9" s="9">
        <v>5</v>
      </c>
      <c r="M9" s="9">
        <f t="shared" si="3"/>
        <v>6652.3</v>
      </c>
      <c r="N9" s="9">
        <f t="shared" si="4"/>
        <v>6490</v>
      </c>
      <c r="O9" s="9">
        <f t="shared" si="5"/>
        <v>162.30000000000001</v>
      </c>
      <c r="P9" s="9">
        <f t="shared" si="1"/>
        <v>6652.3</v>
      </c>
      <c r="Q9" s="9">
        <f t="shared" si="0"/>
        <v>6490</v>
      </c>
      <c r="R9" s="9">
        <f t="shared" si="0"/>
        <v>162.30000000000001</v>
      </c>
    </row>
    <row r="10" spans="2:18" ht="18.75" x14ac:dyDescent="0.3">
      <c r="B10" s="18" t="s">
        <v>0</v>
      </c>
      <c r="C10" s="19"/>
      <c r="D10" s="19"/>
      <c r="E10" s="19"/>
      <c r="F10" s="20"/>
      <c r="G10" s="10">
        <f>SUM(G6:G9)</f>
        <v>2412.2000000000003</v>
      </c>
      <c r="H10" s="10">
        <f t="shared" ref="H10:I10" si="6">SUM(H6:H9)</f>
        <v>2350.2000000000003</v>
      </c>
      <c r="I10" s="10">
        <f t="shared" si="6"/>
        <v>62</v>
      </c>
      <c r="J10" s="21" t="s">
        <v>0</v>
      </c>
      <c r="K10" s="21"/>
      <c r="L10" s="21"/>
      <c r="M10" s="7">
        <f>SUM(M6:M9)</f>
        <v>18340.399999999998</v>
      </c>
      <c r="N10" s="7">
        <f t="shared" ref="N10:O10" si="7">SUM(N6:N9)</f>
        <v>17890</v>
      </c>
      <c r="O10" s="7">
        <f t="shared" si="7"/>
        <v>450.40000000000003</v>
      </c>
      <c r="P10" s="7">
        <f t="shared" ref="P10" si="8">SUM(P6:P9)</f>
        <v>15928.2</v>
      </c>
      <c r="Q10" s="7">
        <f t="shared" ref="Q10" si="9">SUM(Q6:Q9)</f>
        <v>15539.800000000001</v>
      </c>
      <c r="R10" s="7">
        <f t="shared" ref="R10" si="10">SUM(R6:R9)</f>
        <v>388.40000000000003</v>
      </c>
    </row>
    <row r="11" spans="2:18" x14ac:dyDescent="0.25">
      <c r="P11" s="2"/>
    </row>
    <row r="14" spans="2:18" ht="15.75" x14ac:dyDescent="0.25">
      <c r="B14" s="15" t="s">
        <v>22</v>
      </c>
      <c r="C14" s="15"/>
      <c r="D14" s="15" t="s">
        <v>23</v>
      </c>
    </row>
    <row r="18" spans="2:2" ht="21" x14ac:dyDescent="0.35">
      <c r="B18" s="16" t="s">
        <v>24</v>
      </c>
    </row>
  </sheetData>
  <mergeCells count="7">
    <mergeCell ref="P4:R4"/>
    <mergeCell ref="B10:F10"/>
    <mergeCell ref="J10:L10"/>
    <mergeCell ref="C2:K2"/>
    <mergeCell ref="B4:I4"/>
    <mergeCell ref="J4:O4"/>
    <mergeCell ref="D7:D8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2020-01-27T15:33:52Z</dcterms:modified>
</cp:coreProperties>
</file>